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9120" activeTab="0"/>
  </bookViews>
  <sheets>
    <sheet name="Feuille vide" sheetId="1" r:id="rId1"/>
    <sheet name="Contrôle" sheetId="2" state="hidden" r:id="rId2"/>
  </sheets>
  <definedNames/>
  <calcPr fullCalcOnLoad="1"/>
</workbook>
</file>

<file path=xl/sharedStrings.xml><?xml version="1.0" encoding="utf-8"?>
<sst xmlns="http://schemas.openxmlformats.org/spreadsheetml/2006/main" count="290" uniqueCount="72">
  <si>
    <t>g</t>
  </si>
  <si>
    <t>triangle</t>
  </si>
  <si>
    <t>Volume</t>
  </si>
  <si>
    <t>L</t>
  </si>
  <si>
    <t>rectangulaire</t>
  </si>
  <si>
    <t>distribution</t>
  </si>
  <si>
    <t>Burette de 25mL</t>
  </si>
  <si>
    <t>Masse molaire</t>
  </si>
  <si>
    <t>Ca</t>
  </si>
  <si>
    <t>C</t>
  </si>
  <si>
    <t>O</t>
  </si>
  <si>
    <t>O3</t>
  </si>
  <si>
    <t>P</t>
  </si>
  <si>
    <t>masse pesée</t>
  </si>
  <si>
    <t>volume de la solution</t>
  </si>
  <si>
    <t>masse molaire</t>
  </si>
  <si>
    <t>description</t>
  </si>
  <si>
    <t>x</t>
  </si>
  <si>
    <t>somme</t>
  </si>
  <si>
    <t>concentration CaCO3</t>
  </si>
  <si>
    <t>concentration sol étalon</t>
  </si>
  <si>
    <t>volume versé d'EDTA</t>
  </si>
  <si>
    <t>concentration EDTA</t>
  </si>
  <si>
    <t>volume prélevé de CaCO3</t>
  </si>
  <si>
    <t>u(volume équivalent)</t>
  </si>
  <si>
    <t>d</t>
  </si>
  <si>
    <t>a</t>
  </si>
  <si>
    <t xml:space="preserve">pureté </t>
  </si>
  <si>
    <t>normale</t>
  </si>
  <si>
    <t>Volume prélevé</t>
  </si>
  <si>
    <t>page 8</t>
  </si>
  <si>
    <t>page 9</t>
  </si>
  <si>
    <t>pipette de 20mL classe AS</t>
  </si>
  <si>
    <t>a/(racine 3)</t>
  </si>
  <si>
    <t>a/(racine 6)</t>
  </si>
  <si>
    <t>volume équivalent lu</t>
  </si>
  <si>
    <t>EMT = e</t>
  </si>
  <si>
    <r>
      <t>u</t>
    </r>
    <r>
      <rPr>
        <b/>
        <sz val="10"/>
        <rFont val="Arial"/>
        <family val="2"/>
      </rPr>
      <t xml:space="preserve"> température</t>
    </r>
  </si>
  <si>
    <r>
      <t>u</t>
    </r>
    <r>
      <rPr>
        <b/>
        <sz val="10"/>
        <rFont val="Arial"/>
        <family val="2"/>
      </rPr>
      <t xml:space="preserve"> fabricant</t>
    </r>
  </si>
  <si>
    <r>
      <t>u</t>
    </r>
    <r>
      <rPr>
        <b/>
        <sz val="10"/>
        <rFont val="Arial"/>
        <family val="2"/>
      </rPr>
      <t xml:space="preserve"> répétabilité-ajustage </t>
    </r>
  </si>
  <si>
    <r>
      <t>u</t>
    </r>
    <r>
      <rPr>
        <b/>
        <sz val="10"/>
        <rFont val="Arial"/>
        <family val="2"/>
      </rPr>
      <t xml:space="preserve"> vérification</t>
    </r>
  </si>
  <si>
    <r>
      <t>u</t>
    </r>
    <r>
      <rPr>
        <b/>
        <sz val="10"/>
        <rFont val="Arial"/>
        <family val="2"/>
      </rPr>
      <t xml:space="preserve"> lisibilité (masse)</t>
    </r>
  </si>
  <si>
    <r>
      <t>u</t>
    </r>
    <r>
      <rPr>
        <b/>
        <sz val="10"/>
        <rFont val="Arial"/>
        <family val="2"/>
      </rPr>
      <t xml:space="preserve"> lisibilité (tare)</t>
    </r>
  </si>
  <si>
    <r>
      <t>racine(</t>
    </r>
    <r>
      <rPr>
        <b/>
        <i/>
        <sz val="10"/>
        <rFont val="Arial"/>
        <family val="2"/>
      </rPr>
      <t>u²</t>
    </r>
    <r>
      <rPr>
        <b/>
        <sz val="10"/>
        <rFont val="Arial"/>
        <family val="2"/>
      </rPr>
      <t>)</t>
    </r>
  </si>
  <si>
    <r>
      <t xml:space="preserve">valeur </t>
    </r>
    <r>
      <rPr>
        <b/>
        <i/>
        <sz val="10"/>
        <rFont val="Arial"/>
        <family val="2"/>
      </rPr>
      <t>x</t>
    </r>
  </si>
  <si>
    <r>
      <t xml:space="preserve">u </t>
    </r>
    <r>
      <rPr>
        <b/>
        <sz val="10"/>
        <rFont val="Arial"/>
        <family val="2"/>
      </rPr>
      <t>(V)</t>
    </r>
  </si>
  <si>
    <r>
      <t>u</t>
    </r>
    <r>
      <rPr>
        <b/>
        <sz val="10"/>
        <rFont val="Arial"/>
        <family val="2"/>
      </rPr>
      <t xml:space="preserve"> (m)</t>
    </r>
  </si>
  <si>
    <r>
      <t>2,1 x 10</t>
    </r>
    <r>
      <rPr>
        <vertAlign val="superscript"/>
        <sz val="10"/>
        <rFont val="Arial"/>
        <family val="2"/>
      </rPr>
      <t xml:space="preserve">-4 </t>
    </r>
    <r>
      <rPr>
        <sz val="10"/>
        <rFont val="Arial"/>
        <family val="0"/>
      </rPr>
      <t xml:space="preserve">x </t>
    </r>
    <r>
      <rPr>
        <sz val="10"/>
        <rFont val="Symbol"/>
        <family val="1"/>
      </rPr>
      <t>D</t>
    </r>
    <r>
      <rPr>
        <sz val="10"/>
        <rFont val="Arial"/>
        <family val="0"/>
      </rPr>
      <t>T x V</t>
    </r>
  </si>
  <si>
    <r>
      <t>racine(</t>
    </r>
    <r>
      <rPr>
        <b/>
        <i/>
        <sz val="10"/>
        <rFont val="Arial"/>
        <family val="2"/>
      </rPr>
      <t>u²)</t>
    </r>
  </si>
  <si>
    <t>Poids atomique</t>
  </si>
  <si>
    <r>
      <t xml:space="preserve">formule </t>
    </r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</si>
  <si>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</si>
  <si>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  <r>
      <rPr>
        <b/>
        <i/>
        <sz val="10"/>
        <rFont val="Arial"/>
        <family val="2"/>
      </rPr>
      <t>²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</si>
  <si>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x</t>
    </r>
  </si>
  <si>
    <r>
      <t>(</t>
    </r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)²</t>
    </r>
  </si>
  <si>
    <t>Résultat d'étalonnage</t>
  </si>
  <si>
    <t>page 6</t>
  </si>
  <si>
    <r>
      <t>u</t>
    </r>
    <r>
      <rPr>
        <b/>
        <sz val="10"/>
        <rFont val="Arial"/>
        <family val="2"/>
      </rPr>
      <t>( prélevement)</t>
    </r>
  </si>
  <si>
    <t>pesée de la masse de CaCO3</t>
  </si>
  <si>
    <t xml:space="preserve">m = </t>
  </si>
  <si>
    <t>triangulaire</t>
  </si>
  <si>
    <r>
      <t xml:space="preserve">m </t>
    </r>
    <r>
      <rPr>
        <b/>
        <sz val="10"/>
        <rFont val="Arial"/>
        <family val="2"/>
      </rPr>
      <t>(g)</t>
    </r>
  </si>
  <si>
    <r>
      <t>M</t>
    </r>
    <r>
      <rPr>
        <b/>
        <sz val="10"/>
        <rFont val="Arial"/>
        <family val="2"/>
      </rPr>
      <t xml:space="preserve"> (g/mol)</t>
    </r>
  </si>
  <si>
    <r>
      <t>V</t>
    </r>
    <r>
      <rPr>
        <b/>
        <sz val="10"/>
        <rFont val="Arial"/>
        <family val="2"/>
      </rPr>
      <t xml:space="preserve"> (L)</t>
    </r>
  </si>
  <si>
    <t>page 10</t>
  </si>
  <si>
    <t>somme((u(x)/x)²)</t>
  </si>
  <si>
    <t>racine((u(x)/x)²)</t>
  </si>
  <si>
    <r>
      <t>u</t>
    </r>
    <r>
      <rPr>
        <b/>
        <sz val="10"/>
        <rFont val="Arial"/>
        <family val="2"/>
      </rPr>
      <t>(CaCO3)</t>
    </r>
  </si>
  <si>
    <r>
      <t>C</t>
    </r>
    <r>
      <rPr>
        <b/>
        <sz val="10"/>
        <rFont val="Arial"/>
        <family val="2"/>
      </rPr>
      <t xml:space="preserve"> (mol/L)</t>
    </r>
  </si>
  <si>
    <r>
      <t>C</t>
    </r>
    <r>
      <rPr>
        <b/>
        <sz val="10"/>
        <rFont val="Arial"/>
        <family val="2"/>
      </rPr>
      <t>(CaCO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 (mol/L)</t>
    </r>
  </si>
  <si>
    <r>
      <t>V</t>
    </r>
    <r>
      <rPr>
        <b/>
        <sz val="10"/>
        <rFont val="Arial"/>
        <family val="2"/>
      </rPr>
      <t>(CaCO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 (L)</t>
    </r>
  </si>
  <si>
    <r>
      <t>V</t>
    </r>
    <r>
      <rPr>
        <b/>
        <vertAlign val="subscript"/>
        <sz val="10"/>
        <rFont val="Arial"/>
        <family val="2"/>
      </rPr>
      <t>eq</t>
    </r>
    <r>
      <rPr>
        <b/>
        <sz val="10"/>
        <rFont val="Arial"/>
        <family val="2"/>
      </rPr>
      <t xml:space="preserve"> (L)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</si>
</sst>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00"/>
    <numFmt numFmtId="168" formatCode="0.0000"/>
    <numFmt numFmtId="169" formatCode="0.0000000"/>
    <numFmt numFmtId="170" formatCode="0.00000000"/>
    <numFmt numFmtId="171" formatCode="0.000000000"/>
    <numFmt numFmtId="172" formatCode="&quot;Vrai&quot;;&quot;Vrai&quot;;&quot;Faux&quot;"/>
    <numFmt numFmtId="173" formatCode="&quot;Actif&quot;;&quot;Actif&quot;;&quot;Inactif&quot;"/>
    <numFmt numFmtId="174" formatCode="0.000000E+00"/>
    <numFmt numFmtId="175" formatCode="0.00000E+00"/>
    <numFmt numFmtId="176" formatCode="0.0000E+00"/>
    <numFmt numFmtId="177" formatCode="0.00000000E+00"/>
    <numFmt numFmtId="178" formatCode="0.0000000E+00"/>
    <numFmt numFmtId="179" formatCode="0.000E+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omic Sans MS"/>
      <family val="4"/>
    </font>
    <font>
      <b/>
      <i/>
      <sz val="10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5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5" fontId="0" fillId="2" borderId="20" xfId="0" applyNumberForma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74" fontId="0" fillId="0" borderId="29" xfId="0" applyNumberFormat="1" applyFill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0" borderId="3" xfId="0" applyNumberFormat="1" applyFont="1" applyBorder="1" applyAlignment="1">
      <alignment horizontal="center" vertical="center"/>
    </xf>
    <xf numFmtId="175" fontId="0" fillId="2" borderId="32" xfId="0" applyNumberFormat="1" applyFill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175" fontId="0" fillId="0" borderId="34" xfId="0" applyNumberFormat="1" applyBorder="1" applyAlignment="1">
      <alignment horizontal="center" vertical="center"/>
    </xf>
    <xf numFmtId="175" fontId="5" fillId="0" borderId="3" xfId="0" applyNumberFormat="1" applyFont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0" fillId="0" borderId="27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36" xfId="0" applyNumberFormat="1" applyBorder="1" applyAlignment="1">
      <alignment horizontal="center" vertical="center"/>
    </xf>
    <xf numFmtId="175" fontId="0" fillId="0" borderId="2" xfId="0" applyNumberFormat="1" applyFont="1" applyFill="1" applyBorder="1" applyAlignment="1">
      <alignment horizontal="center" vertical="center"/>
    </xf>
    <xf numFmtId="175" fontId="0" fillId="0" borderId="30" xfId="0" applyNumberFormat="1" applyFont="1" applyFill="1" applyBorder="1" applyAlignment="1">
      <alignment horizontal="center" vertical="center"/>
    </xf>
    <xf numFmtId="175" fontId="0" fillId="0" borderId="3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5" fontId="0" fillId="2" borderId="4" xfId="0" applyNumberFormat="1" applyFill="1" applyBorder="1" applyAlignment="1">
      <alignment horizontal="center" vertical="center"/>
    </xf>
    <xf numFmtId="175" fontId="0" fillId="2" borderId="38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31">
      <selection activeCell="C30" sqref="C30"/>
    </sheetView>
  </sheetViews>
  <sheetFormatPr defaultColWidth="11.421875" defaultRowHeight="12.75"/>
  <cols>
    <col min="1" max="1" width="8.140625" style="0" bestFit="1" customWidth="1"/>
    <col min="2" max="2" width="27.8515625" style="0" bestFit="1" customWidth="1"/>
    <col min="3" max="3" width="22.421875" style="3" bestFit="1" customWidth="1"/>
    <col min="4" max="4" width="13.421875" style="3" customWidth="1"/>
    <col min="5" max="6" width="15.7109375" style="3" customWidth="1"/>
    <col min="7" max="7" width="15.140625" style="3" customWidth="1"/>
    <col min="8" max="8" width="16.00390625" style="3" customWidth="1"/>
  </cols>
  <sheetData>
    <row r="1" spans="1:8" ht="13.5" thickBot="1">
      <c r="A1" s="2" t="s">
        <v>56</v>
      </c>
      <c r="B1" s="4" t="s">
        <v>32</v>
      </c>
      <c r="C1" s="21"/>
      <c r="D1" s="21"/>
      <c r="E1" s="21"/>
      <c r="F1" s="21"/>
      <c r="G1" s="21"/>
      <c r="H1" s="21"/>
    </row>
    <row r="2" spans="2:8" ht="13.5" thickBot="1">
      <c r="B2" s="12" t="s">
        <v>29</v>
      </c>
      <c r="C2" s="22"/>
      <c r="D2" s="46">
        <v>0.02</v>
      </c>
      <c r="E2" s="44" t="s">
        <v>3</v>
      </c>
      <c r="F2" s="22"/>
      <c r="G2" s="22"/>
      <c r="H2" s="34"/>
    </row>
    <row r="3" spans="2:8" ht="12.75">
      <c r="B3" s="13"/>
      <c r="C3" s="35"/>
      <c r="D3" s="5" t="s">
        <v>5</v>
      </c>
      <c r="E3" s="6" t="s">
        <v>26</v>
      </c>
      <c r="F3" s="5" t="s">
        <v>50</v>
      </c>
      <c r="G3" s="7" t="s">
        <v>51</v>
      </c>
      <c r="H3" s="8" t="s">
        <v>52</v>
      </c>
    </row>
    <row r="4" spans="2:8" ht="14.25">
      <c r="B4" s="14" t="s">
        <v>37</v>
      </c>
      <c r="C4" s="36" t="s">
        <v>47</v>
      </c>
      <c r="D4" s="23" t="s">
        <v>4</v>
      </c>
      <c r="E4" s="74"/>
      <c r="F4" s="23" t="s">
        <v>33</v>
      </c>
      <c r="G4" s="74"/>
      <c r="H4" s="76"/>
    </row>
    <row r="5" spans="2:8" ht="12.75">
      <c r="B5" s="14" t="s">
        <v>38</v>
      </c>
      <c r="C5" s="36"/>
      <c r="D5" s="23" t="s">
        <v>1</v>
      </c>
      <c r="E5" s="74"/>
      <c r="F5" s="24" t="s">
        <v>34</v>
      </c>
      <c r="G5" s="74"/>
      <c r="H5" s="76"/>
    </row>
    <row r="6" spans="2:8" ht="15.75" thickBot="1">
      <c r="B6" s="15" t="s">
        <v>39</v>
      </c>
      <c r="C6" s="50" t="s">
        <v>55</v>
      </c>
      <c r="D6" s="26" t="s">
        <v>28</v>
      </c>
      <c r="E6" s="75"/>
      <c r="F6" s="25"/>
      <c r="G6" s="75"/>
      <c r="H6" s="77"/>
    </row>
    <row r="7" spans="2:8" ht="12.75">
      <c r="B7" s="91" t="s">
        <v>57</v>
      </c>
      <c r="C7" s="93"/>
      <c r="D7" s="93"/>
      <c r="E7" s="93"/>
      <c r="F7" s="97"/>
      <c r="G7" s="51" t="s">
        <v>43</v>
      </c>
      <c r="H7" s="52" t="s">
        <v>18</v>
      </c>
    </row>
    <row r="8" spans="2:8" ht="13.5" thickBot="1">
      <c r="B8" s="92"/>
      <c r="C8" s="94"/>
      <c r="D8" s="94"/>
      <c r="E8" s="94"/>
      <c r="F8" s="98"/>
      <c r="G8" s="79"/>
      <c r="H8" s="53"/>
    </row>
    <row r="9" spans="2:8" ht="12.75">
      <c r="B9" s="16"/>
      <c r="C9" s="21"/>
      <c r="D9" s="21"/>
      <c r="E9" s="21"/>
      <c r="F9" s="21"/>
      <c r="G9" s="21"/>
      <c r="H9" s="21"/>
    </row>
    <row r="10" spans="1:8" ht="13.5" thickBot="1">
      <c r="A10" s="2" t="s">
        <v>56</v>
      </c>
      <c r="B10" s="20" t="s">
        <v>6</v>
      </c>
      <c r="C10" s="21"/>
      <c r="D10" s="21"/>
      <c r="E10" s="21"/>
      <c r="F10" s="21"/>
      <c r="G10" s="21"/>
      <c r="H10" s="21"/>
    </row>
    <row r="11" spans="2:8" ht="13.5" thickBot="1">
      <c r="B11" s="12" t="s">
        <v>35</v>
      </c>
      <c r="C11" s="22"/>
      <c r="D11" s="45">
        <f>0.0193</f>
        <v>0.0193</v>
      </c>
      <c r="E11" s="44" t="s">
        <v>3</v>
      </c>
      <c r="F11" s="22"/>
      <c r="G11" s="22"/>
      <c r="H11" s="34"/>
    </row>
    <row r="12" spans="2:8" ht="12.75">
      <c r="B12" s="13"/>
      <c r="C12" s="35"/>
      <c r="D12" s="5" t="s">
        <v>5</v>
      </c>
      <c r="E12" s="6" t="s">
        <v>26</v>
      </c>
      <c r="F12" s="5" t="s">
        <v>50</v>
      </c>
      <c r="G12" s="7" t="s">
        <v>51</v>
      </c>
      <c r="H12" s="8" t="s">
        <v>52</v>
      </c>
    </row>
    <row r="13" spans="2:8" ht="14.25">
      <c r="B13" s="14" t="s">
        <v>37</v>
      </c>
      <c r="C13" s="36" t="s">
        <v>47</v>
      </c>
      <c r="D13" s="23" t="s">
        <v>4</v>
      </c>
      <c r="E13" s="74"/>
      <c r="F13" s="23" t="s">
        <v>33</v>
      </c>
      <c r="G13" s="74"/>
      <c r="H13" s="76"/>
    </row>
    <row r="14" spans="2:8" ht="12.75">
      <c r="B14" s="14" t="s">
        <v>38</v>
      </c>
      <c r="C14" s="36"/>
      <c r="D14" s="23" t="s">
        <v>1</v>
      </c>
      <c r="E14" s="74"/>
      <c r="F14" s="24" t="s">
        <v>34</v>
      </c>
      <c r="G14" s="74"/>
      <c r="H14" s="76"/>
    </row>
    <row r="15" spans="2:8" ht="15.75" thickBot="1">
      <c r="B15" s="15" t="s">
        <v>39</v>
      </c>
      <c r="C15" s="50" t="s">
        <v>55</v>
      </c>
      <c r="D15" s="26" t="s">
        <v>28</v>
      </c>
      <c r="E15" s="75"/>
      <c r="F15" s="26"/>
      <c r="G15" s="78"/>
      <c r="H15" s="77"/>
    </row>
    <row r="16" spans="2:8" ht="12.75">
      <c r="B16" s="107" t="s">
        <v>24</v>
      </c>
      <c r="C16" s="93"/>
      <c r="D16" s="93"/>
      <c r="E16" s="93"/>
      <c r="F16" s="97"/>
      <c r="G16" s="51" t="s">
        <v>48</v>
      </c>
      <c r="H16" s="52" t="s">
        <v>18</v>
      </c>
    </row>
    <row r="17" spans="2:8" ht="13.5" thickBot="1">
      <c r="B17" s="108"/>
      <c r="C17" s="94"/>
      <c r="D17" s="94"/>
      <c r="E17" s="94"/>
      <c r="F17" s="98"/>
      <c r="G17" s="79"/>
      <c r="H17" s="53"/>
    </row>
    <row r="18" spans="2:8" ht="13.5" thickBot="1">
      <c r="B18" s="16"/>
      <c r="C18" s="21"/>
      <c r="D18" s="21"/>
      <c r="E18" s="21"/>
      <c r="F18" s="21"/>
      <c r="G18" s="21"/>
      <c r="H18" s="21"/>
    </row>
    <row r="19" spans="1:8" ht="12.75" customHeight="1" thickBot="1">
      <c r="A19" s="2" t="s">
        <v>30</v>
      </c>
      <c r="B19" s="12" t="s">
        <v>58</v>
      </c>
      <c r="C19" s="60" t="s">
        <v>59</v>
      </c>
      <c r="D19" s="22">
        <v>1.001</v>
      </c>
      <c r="E19" s="44" t="s">
        <v>0</v>
      </c>
      <c r="F19" s="22"/>
      <c r="G19" s="22"/>
      <c r="H19" s="34"/>
    </row>
    <row r="20" spans="2:8" ht="12.75">
      <c r="B20" s="13"/>
      <c r="C20" s="35"/>
      <c r="D20" s="5" t="s">
        <v>5</v>
      </c>
      <c r="E20" s="6" t="s">
        <v>26</v>
      </c>
      <c r="F20" s="5" t="s">
        <v>50</v>
      </c>
      <c r="G20" s="7" t="s">
        <v>51</v>
      </c>
      <c r="H20" s="8" t="s">
        <v>52</v>
      </c>
    </row>
    <row r="21" spans="2:8" ht="12.75">
      <c r="B21" s="17" t="s">
        <v>40</v>
      </c>
      <c r="C21" s="38" t="s">
        <v>36</v>
      </c>
      <c r="D21" s="23" t="s">
        <v>60</v>
      </c>
      <c r="E21" s="80"/>
      <c r="F21" s="23" t="s">
        <v>34</v>
      </c>
      <c r="G21" s="74"/>
      <c r="H21" s="81"/>
    </row>
    <row r="22" spans="2:8" ht="12.75">
      <c r="B22" s="14" t="s">
        <v>41</v>
      </c>
      <c r="C22" s="23" t="s">
        <v>25</v>
      </c>
      <c r="D22" s="23" t="s">
        <v>4</v>
      </c>
      <c r="E22" s="74"/>
      <c r="F22" s="23" t="s">
        <v>33</v>
      </c>
      <c r="G22" s="74"/>
      <c r="H22" s="76"/>
    </row>
    <row r="23" spans="2:8" ht="13.5" thickBot="1">
      <c r="B23" s="15" t="s">
        <v>42</v>
      </c>
      <c r="C23" s="26" t="s">
        <v>25</v>
      </c>
      <c r="D23" s="26" t="s">
        <v>4</v>
      </c>
      <c r="E23" s="75"/>
      <c r="F23" s="26" t="s">
        <v>33</v>
      </c>
      <c r="G23" s="75"/>
      <c r="H23" s="77"/>
    </row>
    <row r="24" spans="2:8" ht="12.75">
      <c r="B24" s="91" t="s">
        <v>46</v>
      </c>
      <c r="C24" s="29"/>
      <c r="D24" s="29"/>
      <c r="E24" s="29"/>
      <c r="F24" s="29"/>
      <c r="G24" s="51" t="s">
        <v>43</v>
      </c>
      <c r="H24" s="52" t="s">
        <v>18</v>
      </c>
    </row>
    <row r="25" spans="2:8" ht="13.5" thickBot="1">
      <c r="B25" s="92"/>
      <c r="C25" s="9"/>
      <c r="D25" s="9"/>
      <c r="E25" s="9"/>
      <c r="F25" s="9"/>
      <c r="G25" s="79"/>
      <c r="H25" s="53"/>
    </row>
    <row r="26" spans="2:8" ht="13.5" thickBot="1">
      <c r="B26" s="16"/>
      <c r="C26" s="21"/>
      <c r="D26" s="21"/>
      <c r="E26" s="21"/>
      <c r="F26" s="21"/>
      <c r="G26" s="21"/>
      <c r="H26" s="21"/>
    </row>
    <row r="27" spans="1:8" ht="13.5" thickBot="1">
      <c r="A27" s="2" t="s">
        <v>31</v>
      </c>
      <c r="B27" s="12" t="s">
        <v>2</v>
      </c>
      <c r="C27" s="22"/>
      <c r="D27" s="46">
        <v>1</v>
      </c>
      <c r="E27" s="44" t="s">
        <v>3</v>
      </c>
      <c r="F27" s="22"/>
      <c r="G27" s="22"/>
      <c r="H27" s="34"/>
    </row>
    <row r="28" spans="2:8" ht="12.75">
      <c r="B28" s="13"/>
      <c r="C28" s="35"/>
      <c r="D28" s="5" t="s">
        <v>5</v>
      </c>
      <c r="E28" s="6" t="s">
        <v>26</v>
      </c>
      <c r="F28" s="5" t="s">
        <v>50</v>
      </c>
      <c r="G28" s="7" t="s">
        <v>51</v>
      </c>
      <c r="H28" s="8" t="s">
        <v>52</v>
      </c>
    </row>
    <row r="29" spans="2:10" ht="14.25">
      <c r="B29" s="14" t="s">
        <v>37</v>
      </c>
      <c r="C29" s="36" t="s">
        <v>47</v>
      </c>
      <c r="D29" s="23" t="s">
        <v>4</v>
      </c>
      <c r="E29" s="74"/>
      <c r="F29" s="23" t="s">
        <v>33</v>
      </c>
      <c r="G29" s="74"/>
      <c r="H29" s="76"/>
      <c r="J29" s="3"/>
    </row>
    <row r="30" spans="2:8" ht="12.75">
      <c r="B30" s="14" t="s">
        <v>38</v>
      </c>
      <c r="C30" s="36"/>
      <c r="D30" s="23" t="s">
        <v>60</v>
      </c>
      <c r="E30" s="74"/>
      <c r="F30" s="24" t="s">
        <v>34</v>
      </c>
      <c r="G30" s="74"/>
      <c r="H30" s="76"/>
    </row>
    <row r="31" spans="2:8" ht="15.75" thickBot="1">
      <c r="B31" s="15" t="s">
        <v>39</v>
      </c>
      <c r="C31" s="63" t="s">
        <v>55</v>
      </c>
      <c r="D31" s="26" t="s">
        <v>28</v>
      </c>
      <c r="E31" s="25"/>
      <c r="F31" s="26"/>
      <c r="G31" s="82"/>
      <c r="H31" s="77"/>
    </row>
    <row r="32" spans="2:8" ht="12.75">
      <c r="B32" s="106" t="s">
        <v>45</v>
      </c>
      <c r="C32" s="29"/>
      <c r="D32" s="29"/>
      <c r="E32" s="29"/>
      <c r="F32" s="29"/>
      <c r="G32" s="61" t="s">
        <v>43</v>
      </c>
      <c r="H32" s="62" t="s">
        <v>18</v>
      </c>
    </row>
    <row r="33" spans="2:8" ht="13.5" thickBot="1">
      <c r="B33" s="92"/>
      <c r="C33" s="9"/>
      <c r="D33" s="9"/>
      <c r="E33" s="9"/>
      <c r="F33" s="9"/>
      <c r="G33" s="79"/>
      <c r="H33" s="53"/>
    </row>
    <row r="34" spans="2:8" ht="13.5" thickBot="1">
      <c r="B34" s="16"/>
      <c r="C34" s="21"/>
      <c r="D34" s="21"/>
      <c r="E34" s="21"/>
      <c r="F34" s="21"/>
      <c r="G34" s="21"/>
      <c r="H34" s="21"/>
    </row>
    <row r="35" spans="1:8" ht="13.5" thickBot="1">
      <c r="A35" s="2" t="s">
        <v>31</v>
      </c>
      <c r="B35" s="18" t="s">
        <v>7</v>
      </c>
      <c r="C35" s="27"/>
      <c r="D35" s="27"/>
      <c r="E35" s="27"/>
      <c r="F35" s="27"/>
      <c r="G35" s="27"/>
      <c r="H35" s="37"/>
    </row>
    <row r="36" spans="2:8" ht="12.75">
      <c r="B36" s="13"/>
      <c r="C36" s="47" t="s">
        <v>49</v>
      </c>
      <c r="D36" s="5" t="s">
        <v>5</v>
      </c>
      <c r="E36" s="6" t="s">
        <v>26</v>
      </c>
      <c r="F36" s="5" t="s">
        <v>50</v>
      </c>
      <c r="G36" s="7" t="s">
        <v>51</v>
      </c>
      <c r="H36" s="8" t="s">
        <v>52</v>
      </c>
    </row>
    <row r="37" spans="2:8" ht="12.75">
      <c r="B37" s="19" t="s">
        <v>8</v>
      </c>
      <c r="C37" s="23">
        <v>40.078</v>
      </c>
      <c r="D37" s="23" t="s">
        <v>4</v>
      </c>
      <c r="E37" s="42"/>
      <c r="F37" s="23" t="s">
        <v>33</v>
      </c>
      <c r="G37" s="74"/>
      <c r="H37" s="76"/>
    </row>
    <row r="38" spans="2:8" ht="12.75">
      <c r="B38" s="19" t="s">
        <v>9</v>
      </c>
      <c r="C38" s="31">
        <v>12.0107</v>
      </c>
      <c r="D38" s="23" t="s">
        <v>4</v>
      </c>
      <c r="E38" s="42"/>
      <c r="F38" s="23" t="s">
        <v>33</v>
      </c>
      <c r="G38" s="74"/>
      <c r="H38" s="76"/>
    </row>
    <row r="39" spans="2:8" ht="12.75">
      <c r="B39" s="64" t="s">
        <v>10</v>
      </c>
      <c r="C39" s="65">
        <v>15.9994</v>
      </c>
      <c r="D39" s="66" t="s">
        <v>4</v>
      </c>
      <c r="E39" s="83"/>
      <c r="F39" s="66" t="s">
        <v>33</v>
      </c>
      <c r="G39" s="84"/>
      <c r="H39" s="85"/>
    </row>
    <row r="40" spans="2:8" ht="13.5" thickBot="1">
      <c r="B40" s="67" t="s">
        <v>11</v>
      </c>
      <c r="C40" s="68">
        <f>3*C39</f>
        <v>47.9982</v>
      </c>
      <c r="D40" s="69"/>
      <c r="E40" s="73"/>
      <c r="F40" s="68"/>
      <c r="G40" s="86"/>
      <c r="H40" s="87"/>
    </row>
    <row r="41" spans="2:8" ht="13.5" thickBot="1">
      <c r="B41" s="54"/>
      <c r="C41" s="59">
        <f>C37+C38+C40</f>
        <v>100.0869</v>
      </c>
      <c r="D41" s="55"/>
      <c r="E41" s="56"/>
      <c r="F41" s="57"/>
      <c r="G41" s="24"/>
      <c r="H41" s="58"/>
    </row>
    <row r="42" spans="2:8" ht="12.75">
      <c r="B42" s="103" t="s">
        <v>67</v>
      </c>
      <c r="C42" s="93"/>
      <c r="D42" s="93"/>
      <c r="E42" s="93"/>
      <c r="F42" s="97"/>
      <c r="G42" s="51" t="s">
        <v>43</v>
      </c>
      <c r="H42" s="52" t="s">
        <v>18</v>
      </c>
    </row>
    <row r="43" spans="2:8" ht="13.5" thickBot="1">
      <c r="B43" s="105"/>
      <c r="C43" s="94"/>
      <c r="D43" s="94"/>
      <c r="E43" s="94"/>
      <c r="F43" s="98"/>
      <c r="G43" s="79"/>
      <c r="H43" s="53"/>
    </row>
    <row r="44" spans="2:8" ht="13.5" thickBot="1">
      <c r="B44" s="16"/>
      <c r="C44" s="21"/>
      <c r="D44" s="21"/>
      <c r="E44" s="21"/>
      <c r="F44" s="21"/>
      <c r="G44" s="21"/>
      <c r="H44" s="21"/>
    </row>
    <row r="45" spans="1:7" s="1" customFormat="1" ht="13.5" thickBot="1">
      <c r="A45" s="2" t="s">
        <v>64</v>
      </c>
      <c r="B45" s="49" t="s">
        <v>17</v>
      </c>
      <c r="C45" s="10" t="s">
        <v>16</v>
      </c>
      <c r="D45" s="10" t="s">
        <v>44</v>
      </c>
      <c r="E45" s="7" t="s">
        <v>51</v>
      </c>
      <c r="F45" s="11" t="s">
        <v>53</v>
      </c>
      <c r="G45" s="48" t="s">
        <v>54</v>
      </c>
    </row>
    <row r="46" spans="2:7" s="1" customFormat="1" ht="12.75">
      <c r="B46" s="70" t="s">
        <v>61</v>
      </c>
      <c r="C46" s="39" t="s">
        <v>13</v>
      </c>
      <c r="D46" s="30">
        <f>D19</f>
        <v>1.001</v>
      </c>
      <c r="E46" s="32"/>
      <c r="F46" s="32"/>
      <c r="G46" s="88"/>
    </row>
    <row r="47" spans="2:7" s="1" customFormat="1" ht="12.75">
      <c r="B47" s="72" t="s">
        <v>12</v>
      </c>
      <c r="C47" s="40" t="s">
        <v>27</v>
      </c>
      <c r="D47" s="31">
        <v>0.995</v>
      </c>
      <c r="E47" s="42"/>
      <c r="F47" s="42"/>
      <c r="G47" s="89"/>
    </row>
    <row r="48" spans="2:7" s="1" customFormat="1" ht="12.75">
      <c r="B48" s="72" t="s">
        <v>63</v>
      </c>
      <c r="C48" s="40" t="s">
        <v>14</v>
      </c>
      <c r="D48" s="31">
        <f>D27</f>
        <v>1</v>
      </c>
      <c r="E48" s="42"/>
      <c r="F48" s="42"/>
      <c r="G48" s="89"/>
    </row>
    <row r="49" spans="2:7" s="1" customFormat="1" ht="13.5" thickBot="1">
      <c r="B49" s="71" t="s">
        <v>62</v>
      </c>
      <c r="C49" s="41" t="s">
        <v>15</v>
      </c>
      <c r="D49" s="28">
        <f>C41</f>
        <v>100.0869</v>
      </c>
      <c r="E49" s="43"/>
      <c r="F49" s="43"/>
      <c r="G49" s="90"/>
    </row>
    <row r="50" spans="2:7" s="1" customFormat="1" ht="12.75">
      <c r="B50" s="103" t="s">
        <v>68</v>
      </c>
      <c r="C50" s="101" t="s">
        <v>19</v>
      </c>
      <c r="D50" s="99"/>
      <c r="E50" s="95"/>
      <c r="F50" s="51" t="s">
        <v>66</v>
      </c>
      <c r="G50" s="52" t="s">
        <v>65</v>
      </c>
    </row>
    <row r="51" spans="2:7" s="1" customFormat="1" ht="13.5" thickBot="1">
      <c r="B51" s="104"/>
      <c r="C51" s="102"/>
      <c r="D51" s="100"/>
      <c r="E51" s="96"/>
      <c r="F51" s="79"/>
      <c r="G51" s="53"/>
    </row>
    <row r="52" spans="2:8" ht="13.5" thickBot="1">
      <c r="B52" s="16"/>
      <c r="C52" s="21"/>
      <c r="D52" s="21"/>
      <c r="E52" s="21"/>
      <c r="F52" s="21"/>
      <c r="G52" s="21"/>
      <c r="H52" s="21"/>
    </row>
    <row r="53" spans="2:7" s="1" customFormat="1" ht="13.5" thickBot="1">
      <c r="B53" s="49" t="s">
        <v>17</v>
      </c>
      <c r="C53" s="10" t="s">
        <v>16</v>
      </c>
      <c r="D53" s="10" t="s">
        <v>44</v>
      </c>
      <c r="E53" s="7" t="s">
        <v>51</v>
      </c>
      <c r="F53" s="11" t="s">
        <v>53</v>
      </c>
      <c r="G53" s="48" t="s">
        <v>54</v>
      </c>
    </row>
    <row r="54" spans="2:7" s="1" customFormat="1" ht="14.25">
      <c r="B54" s="70" t="s">
        <v>69</v>
      </c>
      <c r="C54" s="39" t="s">
        <v>20</v>
      </c>
      <c r="D54" s="30">
        <f>D50</f>
        <v>0</v>
      </c>
      <c r="E54" s="32"/>
      <c r="F54" s="32"/>
      <c r="G54" s="88"/>
    </row>
    <row r="55" spans="2:7" s="1" customFormat="1" ht="14.25">
      <c r="B55" s="72" t="s">
        <v>71</v>
      </c>
      <c r="C55" s="40" t="s">
        <v>21</v>
      </c>
      <c r="D55" s="33">
        <f>D11</f>
        <v>0.0193</v>
      </c>
      <c r="E55" s="42"/>
      <c r="F55" s="42"/>
      <c r="G55" s="89"/>
    </row>
    <row r="56" spans="2:7" s="1" customFormat="1" ht="15" thickBot="1">
      <c r="B56" s="71" t="s">
        <v>70</v>
      </c>
      <c r="C56" s="41" t="s">
        <v>23</v>
      </c>
      <c r="D56" s="28">
        <f>D2</f>
        <v>0.02</v>
      </c>
      <c r="E56" s="43"/>
      <c r="F56" s="43"/>
      <c r="G56" s="90"/>
    </row>
    <row r="57" spans="2:7" s="1" customFormat="1" ht="12.75">
      <c r="B57" s="103" t="s">
        <v>68</v>
      </c>
      <c r="C57" s="101" t="s">
        <v>22</v>
      </c>
      <c r="D57" s="99"/>
      <c r="E57" s="95"/>
      <c r="F57" s="51" t="s">
        <v>66</v>
      </c>
      <c r="G57" s="52" t="s">
        <v>65</v>
      </c>
    </row>
    <row r="58" spans="2:7" s="1" customFormat="1" ht="13.5" thickBot="1">
      <c r="B58" s="104"/>
      <c r="C58" s="102"/>
      <c r="D58" s="100"/>
      <c r="E58" s="96"/>
      <c r="F58" s="79"/>
      <c r="G58" s="53"/>
    </row>
  </sheetData>
  <mergeCells count="25">
    <mergeCell ref="C16:C17"/>
    <mergeCell ref="B57:B58"/>
    <mergeCell ref="C57:C58"/>
    <mergeCell ref="D57:D58"/>
    <mergeCell ref="E16:E17"/>
    <mergeCell ref="B50:B51"/>
    <mergeCell ref="E42:E43"/>
    <mergeCell ref="B42:B43"/>
    <mergeCell ref="B24:B25"/>
    <mergeCell ref="B32:B33"/>
    <mergeCell ref="B16:B17"/>
    <mergeCell ref="E57:E58"/>
    <mergeCell ref="F7:F8"/>
    <mergeCell ref="D50:D51"/>
    <mergeCell ref="C50:C51"/>
    <mergeCell ref="C42:C43"/>
    <mergeCell ref="D42:D43"/>
    <mergeCell ref="E50:E51"/>
    <mergeCell ref="D16:D17"/>
    <mergeCell ref="F42:F43"/>
    <mergeCell ref="F16:F17"/>
    <mergeCell ref="B7:B8"/>
    <mergeCell ref="C7:C8"/>
    <mergeCell ref="D7:D8"/>
    <mergeCell ref="E7:E8"/>
  </mergeCells>
  <printOptions/>
  <pageMargins left="0.4724409448818898" right="0.7874015748031497" top="0.62" bottom="0.4724409448818898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0">
      <selection activeCell="C30" sqref="C30"/>
    </sheetView>
  </sheetViews>
  <sheetFormatPr defaultColWidth="11.421875" defaultRowHeight="12.75"/>
  <cols>
    <col min="1" max="1" width="8.140625" style="0" bestFit="1" customWidth="1"/>
    <col min="2" max="2" width="27.8515625" style="0" bestFit="1" customWidth="1"/>
    <col min="3" max="3" width="22.421875" style="3" bestFit="1" customWidth="1"/>
    <col min="4" max="4" width="13.421875" style="3" customWidth="1"/>
    <col min="5" max="6" width="15.7109375" style="3" customWidth="1"/>
    <col min="7" max="7" width="15.140625" style="3" customWidth="1"/>
    <col min="8" max="8" width="16.00390625" style="3" customWidth="1"/>
  </cols>
  <sheetData>
    <row r="1" spans="1:8" ht="13.5" thickBot="1">
      <c r="A1" s="2" t="s">
        <v>56</v>
      </c>
      <c r="B1" s="4" t="s">
        <v>32</v>
      </c>
      <c r="C1" s="21"/>
      <c r="D1" s="21"/>
      <c r="E1" s="21"/>
      <c r="F1" s="21"/>
      <c r="G1" s="21"/>
      <c r="H1" s="21"/>
    </row>
    <row r="2" spans="2:8" ht="13.5" thickBot="1">
      <c r="B2" s="12" t="s">
        <v>29</v>
      </c>
      <c r="C2" s="22"/>
      <c r="D2" s="46">
        <v>0.02</v>
      </c>
      <c r="E2" s="44" t="s">
        <v>3</v>
      </c>
      <c r="F2" s="22"/>
      <c r="G2" s="22"/>
      <c r="H2" s="34"/>
    </row>
    <row r="3" spans="2:8" ht="12.75">
      <c r="B3" s="13"/>
      <c r="C3" s="35"/>
      <c r="D3" s="5" t="s">
        <v>5</v>
      </c>
      <c r="E3" s="6" t="s">
        <v>26</v>
      </c>
      <c r="F3" s="5" t="s">
        <v>50</v>
      </c>
      <c r="G3" s="7" t="s">
        <v>51</v>
      </c>
      <c r="H3" s="8" t="s">
        <v>52</v>
      </c>
    </row>
    <row r="4" spans="2:8" ht="14.25">
      <c r="B4" s="14" t="s">
        <v>37</v>
      </c>
      <c r="C4" s="36" t="s">
        <v>47</v>
      </c>
      <c r="D4" s="23" t="s">
        <v>4</v>
      </c>
      <c r="E4" s="74">
        <f>'Feuille vide'!E4</f>
        <v>0</v>
      </c>
      <c r="F4" s="23" t="s">
        <v>33</v>
      </c>
      <c r="G4" s="74">
        <f>E4/SQRT(3)</f>
        <v>0</v>
      </c>
      <c r="H4" s="76">
        <f>G4^2</f>
        <v>0</v>
      </c>
    </row>
    <row r="5" spans="2:8" ht="12.75">
      <c r="B5" s="14" t="s">
        <v>38</v>
      </c>
      <c r="C5" s="36"/>
      <c r="D5" s="23" t="s">
        <v>1</v>
      </c>
      <c r="E5" s="74">
        <f>'Feuille vide'!E5</f>
        <v>0</v>
      </c>
      <c r="F5" s="24" t="s">
        <v>34</v>
      </c>
      <c r="G5" s="74">
        <f>E5/SQRT(6)</f>
        <v>0</v>
      </c>
      <c r="H5" s="76">
        <f>G5^2</f>
        <v>0</v>
      </c>
    </row>
    <row r="6" spans="2:8" ht="15.75" thickBot="1">
      <c r="B6" s="15" t="s">
        <v>39</v>
      </c>
      <c r="C6" s="50" t="s">
        <v>55</v>
      </c>
      <c r="D6" s="26" t="s">
        <v>28</v>
      </c>
      <c r="E6" s="74">
        <f>'Feuille vide'!E6</f>
        <v>0</v>
      </c>
      <c r="F6" s="25"/>
      <c r="G6" s="74">
        <f>'Feuille vide'!G6</f>
        <v>0</v>
      </c>
      <c r="H6" s="77">
        <f>G6^2</f>
        <v>0</v>
      </c>
    </row>
    <row r="7" spans="2:8" ht="12.75">
      <c r="B7" s="91" t="s">
        <v>57</v>
      </c>
      <c r="C7" s="93"/>
      <c r="D7" s="93"/>
      <c r="E7" s="93"/>
      <c r="F7" s="97"/>
      <c r="G7" s="51" t="s">
        <v>43</v>
      </c>
      <c r="H7" s="52" t="s">
        <v>18</v>
      </c>
    </row>
    <row r="8" spans="2:8" ht="13.5" thickBot="1">
      <c r="B8" s="92"/>
      <c r="C8" s="94"/>
      <c r="D8" s="94"/>
      <c r="E8" s="94"/>
      <c r="F8" s="98"/>
      <c r="G8" s="79">
        <f>SQRT(H8)</f>
        <v>0</v>
      </c>
      <c r="H8" s="53">
        <f>SUM(H4:H6)</f>
        <v>0</v>
      </c>
    </row>
    <row r="9" spans="2:8" ht="12.75">
      <c r="B9" s="16"/>
      <c r="C9" s="21"/>
      <c r="D9" s="21"/>
      <c r="E9" s="21"/>
      <c r="F9" s="21"/>
      <c r="G9" s="21"/>
      <c r="H9" s="21"/>
    </row>
    <row r="10" spans="1:8" ht="13.5" thickBot="1">
      <c r="A10" s="2" t="s">
        <v>56</v>
      </c>
      <c r="B10" s="20" t="s">
        <v>6</v>
      </c>
      <c r="C10" s="21"/>
      <c r="D10" s="21"/>
      <c r="E10" s="21"/>
      <c r="F10" s="21"/>
      <c r="G10" s="21"/>
      <c r="H10" s="21"/>
    </row>
    <row r="11" spans="2:8" ht="13.5" thickBot="1">
      <c r="B11" s="12" t="s">
        <v>35</v>
      </c>
      <c r="C11" s="22"/>
      <c r="D11" s="45">
        <f>0.0193</f>
        <v>0.0193</v>
      </c>
      <c r="E11" s="44" t="s">
        <v>3</v>
      </c>
      <c r="F11" s="22"/>
      <c r="G11" s="22"/>
      <c r="H11" s="34"/>
    </row>
    <row r="12" spans="2:8" ht="12.75">
      <c r="B12" s="13"/>
      <c r="C12" s="35"/>
      <c r="D12" s="5" t="s">
        <v>5</v>
      </c>
      <c r="E12" s="6" t="s">
        <v>26</v>
      </c>
      <c r="F12" s="5" t="s">
        <v>50</v>
      </c>
      <c r="G12" s="7" t="s">
        <v>51</v>
      </c>
      <c r="H12" s="8" t="s">
        <v>52</v>
      </c>
    </row>
    <row r="13" spans="2:8" ht="14.25">
      <c r="B13" s="14" t="s">
        <v>37</v>
      </c>
      <c r="C13" s="36" t="s">
        <v>47</v>
      </c>
      <c r="D13" s="23" t="s">
        <v>4</v>
      </c>
      <c r="E13" s="74">
        <f>'Feuille vide'!E13</f>
        <v>0</v>
      </c>
      <c r="F13" s="23" t="s">
        <v>33</v>
      </c>
      <c r="G13" s="74">
        <f>E13/SQRT(3)</f>
        <v>0</v>
      </c>
      <c r="H13" s="76">
        <f>G13^2</f>
        <v>0</v>
      </c>
    </row>
    <row r="14" spans="2:8" ht="12.75">
      <c r="B14" s="14" t="s">
        <v>38</v>
      </c>
      <c r="C14" s="36"/>
      <c r="D14" s="23" t="s">
        <v>1</v>
      </c>
      <c r="E14" s="74">
        <f>'Feuille vide'!E14</f>
        <v>0</v>
      </c>
      <c r="F14" s="24" t="s">
        <v>34</v>
      </c>
      <c r="G14" s="74">
        <f>E14/SQRT(6)</f>
        <v>0</v>
      </c>
      <c r="H14" s="76">
        <f>G14^2</f>
        <v>0</v>
      </c>
    </row>
    <row r="15" spans="2:8" ht="15.75" thickBot="1">
      <c r="B15" s="15" t="s">
        <v>39</v>
      </c>
      <c r="C15" s="50" t="s">
        <v>55</v>
      </c>
      <c r="D15" s="26" t="s">
        <v>28</v>
      </c>
      <c r="E15" s="74"/>
      <c r="F15" s="26"/>
      <c r="G15" s="74">
        <f>'Feuille vide'!G15</f>
        <v>0</v>
      </c>
      <c r="H15" s="77">
        <f>G15^2</f>
        <v>0</v>
      </c>
    </row>
    <row r="16" spans="2:8" ht="12.75">
      <c r="B16" s="107" t="s">
        <v>24</v>
      </c>
      <c r="C16" s="93"/>
      <c r="D16" s="93"/>
      <c r="E16" s="93"/>
      <c r="F16" s="97"/>
      <c r="G16" s="51" t="s">
        <v>48</v>
      </c>
      <c r="H16" s="52" t="s">
        <v>18</v>
      </c>
    </row>
    <row r="17" spans="2:8" ht="13.5" thickBot="1">
      <c r="B17" s="108"/>
      <c r="C17" s="94"/>
      <c r="D17" s="94"/>
      <c r="E17" s="94"/>
      <c r="F17" s="98"/>
      <c r="G17" s="79">
        <f>SQRT(H17)</f>
        <v>0</v>
      </c>
      <c r="H17" s="53">
        <f>SUM(H13:H15)</f>
        <v>0</v>
      </c>
    </row>
    <row r="18" spans="2:8" ht="13.5" thickBot="1">
      <c r="B18" s="16"/>
      <c r="C18" s="21"/>
      <c r="D18" s="21"/>
      <c r="E18" s="21"/>
      <c r="F18" s="21"/>
      <c r="G18" s="21"/>
      <c r="H18" s="21"/>
    </row>
    <row r="19" spans="1:8" ht="12.75" customHeight="1" thickBot="1">
      <c r="A19" s="2" t="s">
        <v>30</v>
      </c>
      <c r="B19" s="12" t="s">
        <v>58</v>
      </c>
      <c r="C19" s="60" t="s">
        <v>59</v>
      </c>
      <c r="D19" s="22">
        <v>1.001</v>
      </c>
      <c r="E19" s="44" t="s">
        <v>0</v>
      </c>
      <c r="F19" s="22"/>
      <c r="G19" s="22"/>
      <c r="H19" s="34"/>
    </row>
    <row r="20" spans="2:8" ht="12.75">
      <c r="B20" s="13"/>
      <c r="C20" s="35"/>
      <c r="D20" s="5" t="s">
        <v>5</v>
      </c>
      <c r="E20" s="6" t="s">
        <v>26</v>
      </c>
      <c r="F20" s="5" t="s">
        <v>50</v>
      </c>
      <c r="G20" s="7" t="s">
        <v>51</v>
      </c>
      <c r="H20" s="8" t="s">
        <v>52</v>
      </c>
    </row>
    <row r="21" spans="2:8" ht="12.75">
      <c r="B21" s="17" t="s">
        <v>40</v>
      </c>
      <c r="C21" s="38" t="s">
        <v>36</v>
      </c>
      <c r="D21" s="23" t="s">
        <v>60</v>
      </c>
      <c r="E21" s="74">
        <f>'Feuille vide'!E21</f>
        <v>0</v>
      </c>
      <c r="F21" s="23" t="s">
        <v>34</v>
      </c>
      <c r="G21" s="74">
        <f>E21/SQRT(6)</f>
        <v>0</v>
      </c>
      <c r="H21" s="81">
        <f>G21*G21</f>
        <v>0</v>
      </c>
    </row>
    <row r="22" spans="2:8" ht="12.75">
      <c r="B22" s="14" t="s">
        <v>41</v>
      </c>
      <c r="C22" s="23" t="s">
        <v>25</v>
      </c>
      <c r="D22" s="23" t="s">
        <v>4</v>
      </c>
      <c r="E22" s="74">
        <f>'Feuille vide'!E22</f>
        <v>0</v>
      </c>
      <c r="F22" s="23" t="s">
        <v>33</v>
      </c>
      <c r="G22" s="74">
        <f>E22/SQRT(3)</f>
        <v>0</v>
      </c>
      <c r="H22" s="76">
        <f>G22^2</f>
        <v>0</v>
      </c>
    </row>
    <row r="23" spans="2:8" ht="13.5" thickBot="1">
      <c r="B23" s="15" t="s">
        <v>42</v>
      </c>
      <c r="C23" s="26" t="s">
        <v>25</v>
      </c>
      <c r="D23" s="26" t="s">
        <v>4</v>
      </c>
      <c r="E23" s="75">
        <f>'Feuille vide'!E23</f>
        <v>0</v>
      </c>
      <c r="F23" s="26" t="s">
        <v>33</v>
      </c>
      <c r="G23" s="75">
        <f>E23/SQRT(3)</f>
        <v>0</v>
      </c>
      <c r="H23" s="77">
        <f>G23^2</f>
        <v>0</v>
      </c>
    </row>
    <row r="24" spans="2:8" ht="12.75">
      <c r="B24" s="106" t="s">
        <v>46</v>
      </c>
      <c r="C24" s="29"/>
      <c r="D24" s="29"/>
      <c r="E24" s="29"/>
      <c r="F24" s="29"/>
      <c r="G24" s="61" t="s">
        <v>43</v>
      </c>
      <c r="H24" s="62" t="s">
        <v>18</v>
      </c>
    </row>
    <row r="25" spans="2:8" ht="13.5" thickBot="1">
      <c r="B25" s="92"/>
      <c r="C25" s="9"/>
      <c r="D25" s="9"/>
      <c r="E25" s="9"/>
      <c r="F25" s="9"/>
      <c r="G25" s="79">
        <f>SQRT(H25)</f>
        <v>0</v>
      </c>
      <c r="H25" s="53">
        <f>SUM(H21:H23)</f>
        <v>0</v>
      </c>
    </row>
    <row r="26" spans="2:8" ht="13.5" thickBot="1">
      <c r="B26" s="16"/>
      <c r="C26" s="21"/>
      <c r="D26" s="21"/>
      <c r="E26" s="21"/>
      <c r="F26" s="21"/>
      <c r="G26" s="21"/>
      <c r="H26" s="21"/>
    </row>
    <row r="27" spans="1:8" ht="13.5" thickBot="1">
      <c r="A27" s="2" t="s">
        <v>31</v>
      </c>
      <c r="B27" s="12" t="s">
        <v>2</v>
      </c>
      <c r="C27" s="22"/>
      <c r="D27" s="46">
        <v>1</v>
      </c>
      <c r="E27" s="44" t="s">
        <v>3</v>
      </c>
      <c r="F27" s="22"/>
      <c r="G27" s="22"/>
      <c r="H27" s="34"/>
    </row>
    <row r="28" spans="2:8" ht="12.75">
      <c r="B28" s="13"/>
      <c r="C28" s="35"/>
      <c r="D28" s="5" t="s">
        <v>5</v>
      </c>
      <c r="E28" s="6" t="s">
        <v>26</v>
      </c>
      <c r="F28" s="5" t="s">
        <v>50</v>
      </c>
      <c r="G28" s="7" t="s">
        <v>51</v>
      </c>
      <c r="H28" s="8" t="s">
        <v>52</v>
      </c>
    </row>
    <row r="29" spans="2:10" ht="14.25">
      <c r="B29" s="14" t="s">
        <v>37</v>
      </c>
      <c r="C29" s="36" t="s">
        <v>47</v>
      </c>
      <c r="D29" s="23" t="s">
        <v>4</v>
      </c>
      <c r="E29" s="74">
        <f>'Feuille vide'!E29</f>
        <v>0</v>
      </c>
      <c r="F29" s="23" t="s">
        <v>33</v>
      </c>
      <c r="G29" s="74">
        <f>E29/SQRT(3)</f>
        <v>0</v>
      </c>
      <c r="H29" s="76">
        <f>G29^2</f>
        <v>0</v>
      </c>
      <c r="J29" s="3"/>
    </row>
    <row r="30" spans="2:8" ht="12.75">
      <c r="B30" s="14" t="s">
        <v>38</v>
      </c>
      <c r="C30" s="36"/>
      <c r="D30" s="23" t="s">
        <v>60</v>
      </c>
      <c r="E30" s="74">
        <f>'Feuille vide'!E30</f>
        <v>0</v>
      </c>
      <c r="F30" s="24" t="s">
        <v>34</v>
      </c>
      <c r="G30" s="74">
        <f>E30/SQRT(6)</f>
        <v>0</v>
      </c>
      <c r="H30" s="76">
        <f>G30^2</f>
        <v>0</v>
      </c>
    </row>
    <row r="31" spans="2:8" ht="15.75" thickBot="1">
      <c r="B31" s="15" t="s">
        <v>39</v>
      </c>
      <c r="C31" s="63" t="s">
        <v>55</v>
      </c>
      <c r="D31" s="26" t="s">
        <v>28</v>
      </c>
      <c r="E31" s="25"/>
      <c r="F31" s="26"/>
      <c r="G31" s="75">
        <f>'Feuille vide'!G31</f>
        <v>0</v>
      </c>
      <c r="H31" s="77">
        <f>G31^2</f>
        <v>0</v>
      </c>
    </row>
    <row r="32" spans="2:8" ht="12.75">
      <c r="B32" s="106" t="s">
        <v>45</v>
      </c>
      <c r="C32" s="29"/>
      <c r="D32" s="29"/>
      <c r="E32" s="29"/>
      <c r="F32" s="29"/>
      <c r="G32" s="61" t="s">
        <v>43</v>
      </c>
      <c r="H32" s="62" t="s">
        <v>18</v>
      </c>
    </row>
    <row r="33" spans="2:8" ht="13.5" thickBot="1">
      <c r="B33" s="92"/>
      <c r="C33" s="9"/>
      <c r="D33" s="9"/>
      <c r="E33" s="9"/>
      <c r="F33" s="9"/>
      <c r="G33" s="79">
        <f>SQRT(H33)</f>
        <v>0</v>
      </c>
      <c r="H33" s="53">
        <f>SUM(H29:H31)</f>
        <v>0</v>
      </c>
    </row>
    <row r="34" spans="2:8" ht="13.5" thickBot="1">
      <c r="B34" s="16"/>
      <c r="C34" s="21"/>
      <c r="D34" s="21"/>
      <c r="E34" s="21"/>
      <c r="F34" s="21"/>
      <c r="G34" s="21"/>
      <c r="H34" s="21"/>
    </row>
    <row r="35" spans="1:8" ht="13.5" thickBot="1">
      <c r="A35" s="2" t="s">
        <v>31</v>
      </c>
      <c r="B35" s="18" t="s">
        <v>7</v>
      </c>
      <c r="C35" s="27"/>
      <c r="D35" s="27"/>
      <c r="E35" s="27"/>
      <c r="F35" s="27"/>
      <c r="G35" s="27"/>
      <c r="H35" s="37"/>
    </row>
    <row r="36" spans="2:8" ht="12.75">
      <c r="B36" s="13"/>
      <c r="C36" s="47" t="s">
        <v>49</v>
      </c>
      <c r="D36" s="5" t="s">
        <v>5</v>
      </c>
      <c r="E36" s="6" t="s">
        <v>26</v>
      </c>
      <c r="F36" s="5" t="s">
        <v>50</v>
      </c>
      <c r="G36" s="7" t="s">
        <v>51</v>
      </c>
      <c r="H36" s="8" t="s">
        <v>52</v>
      </c>
    </row>
    <row r="37" spans="2:8" ht="12.75">
      <c r="B37" s="19" t="s">
        <v>8</v>
      </c>
      <c r="C37" s="23">
        <v>40.078</v>
      </c>
      <c r="D37" s="23" t="s">
        <v>4</v>
      </c>
      <c r="E37" s="74">
        <f>'Feuille vide'!E37</f>
        <v>0</v>
      </c>
      <c r="F37" s="23" t="s">
        <v>33</v>
      </c>
      <c r="G37" s="74">
        <f>E37/SQRT(3)</f>
        <v>0</v>
      </c>
      <c r="H37" s="76">
        <f>G37^2</f>
        <v>0</v>
      </c>
    </row>
    <row r="38" spans="2:8" ht="12.75">
      <c r="B38" s="19" t="s">
        <v>9</v>
      </c>
      <c r="C38" s="31">
        <v>12.0107</v>
      </c>
      <c r="D38" s="23" t="s">
        <v>4</v>
      </c>
      <c r="E38" s="74">
        <f>'Feuille vide'!E38</f>
        <v>0</v>
      </c>
      <c r="F38" s="23" t="s">
        <v>33</v>
      </c>
      <c r="G38" s="74">
        <f>E38/SQRT(3)</f>
        <v>0</v>
      </c>
      <c r="H38" s="76">
        <f>G38^2</f>
        <v>0</v>
      </c>
    </row>
    <row r="39" spans="2:8" ht="12.75">
      <c r="B39" s="64" t="s">
        <v>10</v>
      </c>
      <c r="C39" s="65">
        <v>15.9994</v>
      </c>
      <c r="D39" s="66" t="s">
        <v>4</v>
      </c>
      <c r="E39" s="74">
        <f>'Feuille vide'!E39</f>
        <v>0</v>
      </c>
      <c r="F39" s="66" t="s">
        <v>33</v>
      </c>
      <c r="G39" s="84">
        <f>E39/SQRT(3)</f>
        <v>0</v>
      </c>
      <c r="H39" s="85"/>
    </row>
    <row r="40" spans="2:8" ht="13.5" thickBot="1">
      <c r="B40" s="67" t="s">
        <v>11</v>
      </c>
      <c r="C40" s="68">
        <f>3*C39</f>
        <v>47.9982</v>
      </c>
      <c r="D40" s="69"/>
      <c r="E40" s="73"/>
      <c r="F40" s="68"/>
      <c r="G40" s="86">
        <f>3*G39</f>
        <v>0</v>
      </c>
      <c r="H40" s="87">
        <f>G40^2</f>
        <v>0</v>
      </c>
    </row>
    <row r="41" spans="2:8" ht="13.5" thickBot="1">
      <c r="B41" s="54"/>
      <c r="C41" s="59">
        <f>C37+C38+C40</f>
        <v>100.0869</v>
      </c>
      <c r="D41" s="55"/>
      <c r="E41" s="56"/>
      <c r="F41" s="57"/>
      <c r="G41" s="24"/>
      <c r="H41" s="58"/>
    </row>
    <row r="42" spans="2:8" ht="12.75">
      <c r="B42" s="103" t="s">
        <v>67</v>
      </c>
      <c r="C42" s="93"/>
      <c r="D42" s="93"/>
      <c r="E42" s="93"/>
      <c r="F42" s="97"/>
      <c r="G42" s="51" t="s">
        <v>43</v>
      </c>
      <c r="H42" s="52" t="s">
        <v>18</v>
      </c>
    </row>
    <row r="43" spans="2:8" ht="13.5" thickBot="1">
      <c r="B43" s="105"/>
      <c r="C43" s="94"/>
      <c r="D43" s="94"/>
      <c r="E43" s="94"/>
      <c r="F43" s="98"/>
      <c r="G43" s="79">
        <f>SQRT(H43)</f>
        <v>0</v>
      </c>
      <c r="H43" s="53">
        <f>SUM(H37:H40)</f>
        <v>0</v>
      </c>
    </row>
    <row r="44" spans="2:8" ht="13.5" thickBot="1">
      <c r="B44" s="16"/>
      <c r="C44" s="21"/>
      <c r="D44" s="21"/>
      <c r="E44" s="21"/>
      <c r="F44" s="21"/>
      <c r="G44" s="21"/>
      <c r="H44" s="21"/>
    </row>
    <row r="45" spans="1:7" s="1" customFormat="1" ht="13.5" thickBot="1">
      <c r="A45" s="2" t="s">
        <v>64</v>
      </c>
      <c r="B45" s="49" t="s">
        <v>17</v>
      </c>
      <c r="C45" s="10" t="s">
        <v>16</v>
      </c>
      <c r="D45" s="10" t="s">
        <v>44</v>
      </c>
      <c r="E45" s="7" t="s">
        <v>51</v>
      </c>
      <c r="F45" s="11" t="s">
        <v>53</v>
      </c>
      <c r="G45" s="48" t="s">
        <v>54</v>
      </c>
    </row>
    <row r="46" spans="2:7" s="1" customFormat="1" ht="12.75">
      <c r="B46" s="70" t="s">
        <v>61</v>
      </c>
      <c r="C46" s="39" t="s">
        <v>13</v>
      </c>
      <c r="D46" s="30">
        <f>D19</f>
        <v>1.001</v>
      </c>
      <c r="E46" s="74">
        <f>'Feuille vide'!E46</f>
        <v>0</v>
      </c>
      <c r="F46" s="32">
        <f>E46/D46</f>
        <v>0</v>
      </c>
      <c r="G46" s="88">
        <f>F46^2</f>
        <v>0</v>
      </c>
    </row>
    <row r="47" spans="2:7" s="1" customFormat="1" ht="12.75">
      <c r="B47" s="72" t="s">
        <v>12</v>
      </c>
      <c r="C47" s="40" t="s">
        <v>27</v>
      </c>
      <c r="D47" s="31">
        <v>0.995</v>
      </c>
      <c r="E47" s="74">
        <f>'Feuille vide'!E47</f>
        <v>0</v>
      </c>
      <c r="F47" s="42">
        <f>E47/D47</f>
        <v>0</v>
      </c>
      <c r="G47" s="89">
        <f>F47^2</f>
        <v>0</v>
      </c>
    </row>
    <row r="48" spans="2:7" s="1" customFormat="1" ht="12.75">
      <c r="B48" s="72" t="s">
        <v>63</v>
      </c>
      <c r="C48" s="40" t="s">
        <v>14</v>
      </c>
      <c r="D48" s="31">
        <f>D27</f>
        <v>1</v>
      </c>
      <c r="E48" s="74">
        <f>'Feuille vide'!E48</f>
        <v>0</v>
      </c>
      <c r="F48" s="42">
        <f>E48/D48</f>
        <v>0</v>
      </c>
      <c r="G48" s="89">
        <f>F48^2</f>
        <v>0</v>
      </c>
    </row>
    <row r="49" spans="2:7" s="1" customFormat="1" ht="13.5" thickBot="1">
      <c r="B49" s="71" t="s">
        <v>62</v>
      </c>
      <c r="C49" s="41" t="s">
        <v>15</v>
      </c>
      <c r="D49" s="28">
        <f>C41</f>
        <v>100.0869</v>
      </c>
      <c r="E49" s="74">
        <f>'Feuille vide'!E49</f>
        <v>0</v>
      </c>
      <c r="F49" s="43">
        <f>E49/D49</f>
        <v>0</v>
      </c>
      <c r="G49" s="90">
        <f>F49^2</f>
        <v>0</v>
      </c>
    </row>
    <row r="50" spans="2:7" s="1" customFormat="1" ht="12.75">
      <c r="B50" s="103" t="s">
        <v>68</v>
      </c>
      <c r="C50" s="101" t="s">
        <v>19</v>
      </c>
      <c r="D50" s="99">
        <f>'Feuille vide'!D50:D51</f>
        <v>0</v>
      </c>
      <c r="E50" s="95">
        <f>F51*D50</f>
        <v>0</v>
      </c>
      <c r="F50" s="51" t="s">
        <v>66</v>
      </c>
      <c r="G50" s="52" t="s">
        <v>65</v>
      </c>
    </row>
    <row r="51" spans="2:7" s="1" customFormat="1" ht="13.5" thickBot="1">
      <c r="B51" s="104"/>
      <c r="C51" s="102"/>
      <c r="D51" s="100"/>
      <c r="E51" s="96"/>
      <c r="F51" s="79">
        <f>SQRT(G51)</f>
        <v>0</v>
      </c>
      <c r="G51" s="53">
        <f>G46+G47+G48+G49</f>
        <v>0</v>
      </c>
    </row>
    <row r="52" spans="2:8" ht="13.5" thickBot="1">
      <c r="B52" s="16"/>
      <c r="C52" s="21"/>
      <c r="D52" s="21"/>
      <c r="E52" s="21"/>
      <c r="F52" s="21"/>
      <c r="G52" s="21"/>
      <c r="H52" s="21"/>
    </row>
    <row r="53" spans="2:7" s="1" customFormat="1" ht="13.5" thickBot="1">
      <c r="B53" s="49" t="s">
        <v>17</v>
      </c>
      <c r="C53" s="10" t="s">
        <v>16</v>
      </c>
      <c r="D53" s="10" t="s">
        <v>44</v>
      </c>
      <c r="E53" s="7" t="s">
        <v>51</v>
      </c>
      <c r="F53" s="11" t="s">
        <v>53</v>
      </c>
      <c r="G53" s="48" t="s">
        <v>54</v>
      </c>
    </row>
    <row r="54" spans="2:7" s="1" customFormat="1" ht="14.25">
      <c r="B54" s="70" t="s">
        <v>69</v>
      </c>
      <c r="C54" s="39" t="s">
        <v>20</v>
      </c>
      <c r="D54" s="30">
        <f>D50</f>
        <v>0</v>
      </c>
      <c r="E54" s="74">
        <f>'Feuille vide'!E54</f>
        <v>0</v>
      </c>
      <c r="F54" s="32" t="e">
        <f>E54/D54</f>
        <v>#DIV/0!</v>
      </c>
      <c r="G54" s="88" t="e">
        <f>F54^2</f>
        <v>#DIV/0!</v>
      </c>
    </row>
    <row r="55" spans="2:7" s="1" customFormat="1" ht="14.25">
      <c r="B55" s="72" t="s">
        <v>71</v>
      </c>
      <c r="C55" s="40" t="s">
        <v>21</v>
      </c>
      <c r="D55" s="33">
        <f>D11</f>
        <v>0.0193</v>
      </c>
      <c r="E55" s="74">
        <f>'Feuille vide'!E55</f>
        <v>0</v>
      </c>
      <c r="F55" s="42">
        <f>E55/D55</f>
        <v>0</v>
      </c>
      <c r="G55" s="89">
        <f>F55^2</f>
        <v>0</v>
      </c>
    </row>
    <row r="56" spans="2:7" s="1" customFormat="1" ht="15" thickBot="1">
      <c r="B56" s="71" t="s">
        <v>70</v>
      </c>
      <c r="C56" s="41" t="s">
        <v>23</v>
      </c>
      <c r="D56" s="28">
        <f>D2</f>
        <v>0.02</v>
      </c>
      <c r="E56" s="74">
        <f>'Feuille vide'!E56</f>
        <v>0</v>
      </c>
      <c r="F56" s="43">
        <f>E56/D56</f>
        <v>0</v>
      </c>
      <c r="G56" s="90">
        <f>F56^2</f>
        <v>0</v>
      </c>
    </row>
    <row r="57" spans="2:7" s="1" customFormat="1" ht="12.75">
      <c r="B57" s="103" t="s">
        <v>68</v>
      </c>
      <c r="C57" s="101" t="s">
        <v>22</v>
      </c>
      <c r="D57" s="99">
        <f>'Feuille vide'!D57:D58</f>
        <v>0</v>
      </c>
      <c r="E57" s="95" t="e">
        <f>D57*F58</f>
        <v>#DIV/0!</v>
      </c>
      <c r="F57" s="51" t="s">
        <v>66</v>
      </c>
      <c r="G57" s="52" t="s">
        <v>65</v>
      </c>
    </row>
    <row r="58" spans="2:7" s="1" customFormat="1" ht="13.5" thickBot="1">
      <c r="B58" s="104"/>
      <c r="C58" s="102"/>
      <c r="D58" s="100"/>
      <c r="E58" s="96"/>
      <c r="F58" s="79" t="e">
        <f>SQRT(G58)</f>
        <v>#DIV/0!</v>
      </c>
      <c r="G58" s="53" t="e">
        <f>G54+G55+G56</f>
        <v>#DIV/0!</v>
      </c>
    </row>
  </sheetData>
  <mergeCells count="25">
    <mergeCell ref="C16:C17"/>
    <mergeCell ref="B57:B58"/>
    <mergeCell ref="C57:C58"/>
    <mergeCell ref="D57:D58"/>
    <mergeCell ref="E16:E17"/>
    <mergeCell ref="B50:B51"/>
    <mergeCell ref="E42:E43"/>
    <mergeCell ref="B42:B43"/>
    <mergeCell ref="B24:B25"/>
    <mergeCell ref="B32:B33"/>
    <mergeCell ref="B16:B17"/>
    <mergeCell ref="E57:E58"/>
    <mergeCell ref="F7:F8"/>
    <mergeCell ref="D50:D51"/>
    <mergeCell ref="C50:C51"/>
    <mergeCell ref="C42:C43"/>
    <mergeCell ref="D42:D43"/>
    <mergeCell ref="E50:E51"/>
    <mergeCell ref="D16:D17"/>
    <mergeCell ref="F42:F43"/>
    <mergeCell ref="F16:F17"/>
    <mergeCell ref="B7:B8"/>
    <mergeCell ref="C7:C8"/>
    <mergeCell ref="D7:D8"/>
    <mergeCell ref="E7:E8"/>
  </mergeCells>
  <printOptions/>
  <pageMargins left="0.4724409448818898" right="0.7874015748031497" top="0.62" bottom="0.4724409448818898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CDucamp</dc:creator>
  <cp:keywords/>
  <dc:description/>
  <cp:lastModifiedBy>bchaput</cp:lastModifiedBy>
  <cp:lastPrinted>2011-04-02T18:32:28Z</cp:lastPrinted>
  <dcterms:created xsi:type="dcterms:W3CDTF">2009-12-22T14:51:34Z</dcterms:created>
  <dcterms:modified xsi:type="dcterms:W3CDTF">2011-04-05T13:05:59Z</dcterms:modified>
  <cp:category/>
  <cp:version/>
  <cp:contentType/>
  <cp:contentStatus/>
</cp:coreProperties>
</file>